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505"/>
  <workbookPr/>
  <mc:AlternateContent xmlns:mc="http://schemas.openxmlformats.org/markup-compatibility/2006">
    <mc:Choice Requires="x15">
      <x15ac:absPath xmlns:x15ac="http://schemas.microsoft.com/office/spreadsheetml/2010/11/ac" url="/Users/Sergio/Documents/"/>
    </mc:Choice>
  </mc:AlternateContent>
  <bookViews>
    <workbookView xWindow="0" yWindow="0" windowWidth="28800" windowHeight="18000" activeTab="1"/>
  </bookViews>
  <sheets>
    <sheet name="SAGUNTO" sheetId="1" r:id="rId1"/>
    <sheet name="PUERTO" sheetId="3" r:id="rId2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4" i="3" l="1"/>
  <c r="F41" i="1"/>
  <c r="F43" i="1"/>
  <c r="C55" i="1"/>
  <c r="C54" i="1"/>
  <c r="E79" i="3"/>
  <c r="E77" i="3"/>
  <c r="E74" i="3"/>
  <c r="C74" i="3"/>
  <c r="F38" i="1"/>
</calcChain>
</file>

<file path=xl/sharedStrings.xml><?xml version="1.0" encoding="utf-8"?>
<sst xmlns="http://schemas.openxmlformats.org/spreadsheetml/2006/main" count="216" uniqueCount="165">
  <si>
    <t>Doc.</t>
  </si>
  <si>
    <t>IMPORTE</t>
  </si>
  <si>
    <t>Montacarlo Representaciones. Actuación</t>
  </si>
  <si>
    <t> 2</t>
  </si>
  <si>
    <t> 5</t>
  </si>
  <si>
    <t>Grupo Samalic. Mochila</t>
  </si>
  <si>
    <t> 6</t>
  </si>
  <si>
    <t>Ganaderia La Paloma. Ganado </t>
  </si>
  <si>
    <t> 7</t>
  </si>
  <si>
    <t>Vicente Benavent. Ganado </t>
  </si>
  <si>
    <t> 8</t>
  </si>
  <si>
    <t>Alberto Granchel. Ganado </t>
  </si>
  <si>
    <t>Ganadería Germán Vidal. Ganado</t>
  </si>
  <si>
    <t>Fernando Machancoses. Ganado</t>
  </si>
  <si>
    <t>José Arraizu. Ganado</t>
  </si>
  <si>
    <t>Los Chatos. Ganado</t>
  </si>
  <si>
    <t>Ganadería Montes. Ganado</t>
  </si>
  <si>
    <t>MªAngeles Soro Forment. Barreras</t>
  </si>
  <si>
    <t>Mapfre. Seguro RC</t>
  </si>
  <si>
    <t>Carnes Gilsa. Raciones Calderas</t>
  </si>
  <si>
    <t>Gines Ponce. Salpicón</t>
  </si>
  <si>
    <t>Marin Matz- Papas</t>
  </si>
  <si>
    <t>Servicios Lluch. Pirotécnia</t>
  </si>
  <si>
    <t>AS. Musical i C. Che Nano. Chupinazo y cabalgata</t>
  </si>
  <si>
    <t>CC Carrefour. Jamones</t>
  </si>
  <si>
    <t>Morvedre Grup. Interfaz. Impresiones</t>
  </si>
  <si>
    <t>Morvedre Grup. Interfaz. Fotocopias</t>
  </si>
  <si>
    <t>Peña Armes Esports. Placas</t>
  </si>
  <si>
    <t>Peña Armes Esports. Brazaletes</t>
  </si>
  <si>
    <t>Salones Mar Blau. Cena del Mayor</t>
  </si>
  <si>
    <t>CB Enigma. Bebidas</t>
  </si>
  <si>
    <t>Sillas espectaculos</t>
  </si>
  <si>
    <t>Plan emergencia</t>
  </si>
  <si>
    <t>Servicio medico y ambulancias</t>
  </si>
  <si>
    <t>Seguro toros</t>
  </si>
  <si>
    <t>Festival corales</t>
  </si>
  <si>
    <t xml:space="preserve">Bandas musicales </t>
  </si>
  <si>
    <t xml:space="preserve">SGAE Bandas y corales </t>
  </si>
  <si>
    <t xml:space="preserve">Producción Los Secretos </t>
  </si>
  <si>
    <t>Actuación Los Secretos</t>
  </si>
  <si>
    <t>SGAE Los Secretos</t>
  </si>
  <si>
    <t>Seguro cancelación</t>
  </si>
  <si>
    <t>Grupo electrogeno extra</t>
  </si>
  <si>
    <t>Electromur serv. Eléctrico extra</t>
  </si>
  <si>
    <t>Trabajos señalización</t>
  </si>
  <si>
    <t>Actividades infantiles</t>
  </si>
  <si>
    <t>Alquiler Zenwich x 2 dias</t>
  </si>
  <si>
    <t>Camisetas peñas y corporación</t>
  </si>
  <si>
    <t>Actuación playbacks</t>
  </si>
  <si>
    <t>SGAE playbacks</t>
  </si>
  <si>
    <t>3 Vestuarios y 12 WC quimicos</t>
  </si>
  <si>
    <t xml:space="preserve">Acondicionamiento recinto taurino </t>
  </si>
  <si>
    <t>Danses de Sagunt y Port</t>
  </si>
  <si>
    <t>TOTAL FIESTAS SAGUNTO</t>
  </si>
  <si>
    <t>TOTAL ESPECTACULOS TAURINOS</t>
  </si>
  <si>
    <t>TOTAL</t>
  </si>
  <si>
    <t xml:space="preserve"> FESTES PATRONALS PENYES SAGUNT 2015</t>
  </si>
  <si>
    <t>EMISOR / CONCEPTO</t>
  </si>
  <si>
    <t>CONCEPTO</t>
  </si>
  <si>
    <t>GASTOS A TRAVES DE SUBVENCIÓN</t>
  </si>
  <si>
    <t>OTROS GASTOS A CARGO DEL AYUNTAMIENTO</t>
  </si>
  <si>
    <t>GASTOS A TRAVES DE LA SUBVENCIÓN</t>
  </si>
  <si>
    <t>Los Chatos ganaderia</t>
  </si>
  <si>
    <t>Fernando Machaconses  ganaderia</t>
  </si>
  <si>
    <t>Juan Pedro Perís ganaderia</t>
  </si>
  <si>
    <t>Alberto Granchel ganaderia</t>
  </si>
  <si>
    <t>Cantera y Ponce ganaderia</t>
  </si>
  <si>
    <t>Bous al Carrer ganaderia</t>
  </si>
  <si>
    <t>Cortijo Coyvi ganaderia</t>
  </si>
  <si>
    <t>Mª García Bonet ganaderia</t>
  </si>
  <si>
    <t>Gerardo Gomez ganaderia</t>
  </si>
  <si>
    <t>La Paloma ganaderia</t>
  </si>
  <si>
    <t>García Gamon ganaderia</t>
  </si>
  <si>
    <t>Taurocovatelles ganaderia</t>
  </si>
  <si>
    <t>Vicente Benavent</t>
  </si>
  <si>
    <t>El Portero ganaderia</t>
  </si>
  <si>
    <t>Ramón Ponce ganaderia</t>
  </si>
  <si>
    <t>Jaime Bosch ganaderia</t>
  </si>
  <si>
    <t>Transportes y Gruas Huguet montaje recinto</t>
  </si>
  <si>
    <t>Transportes y Gruas Huguet desmontaje recinto</t>
  </si>
  <si>
    <t>Cadafales David cadafales</t>
  </si>
  <si>
    <t>De Valle lotes barbacoa</t>
  </si>
  <si>
    <t>De Valle lotes cabalgata</t>
  </si>
  <si>
    <t>Diabolica Morvedre correfoc</t>
  </si>
  <si>
    <t xml:space="preserve">Sumiport materiales </t>
  </si>
  <si>
    <t>Trofeos Nadal trofeos</t>
  </si>
  <si>
    <t>Raúl Lorente Informe seguridad</t>
  </si>
  <si>
    <t>El Gato pirotecnia</t>
  </si>
  <si>
    <t>Joyeria Serano reloj concurso fotografía</t>
  </si>
  <si>
    <t>Jet Extramar anchoas mariposa</t>
  </si>
  <si>
    <t xml:space="preserve">Global Humana contenedor 6m x 2,4m </t>
  </si>
  <si>
    <t>SGAE varios espectaculos</t>
  </si>
  <si>
    <t>Trofeos Nadal placas</t>
  </si>
  <si>
    <t>Chollos El Barato juguetes y juegos</t>
  </si>
  <si>
    <t>Samalic lona</t>
  </si>
  <si>
    <t>Montajes Sprint cartel</t>
  </si>
  <si>
    <t>Gamma Sound  escenario, luz, sonido</t>
  </si>
  <si>
    <t xml:space="preserve">Bodegas Micó bebidas </t>
  </si>
  <si>
    <t xml:space="preserve">Mon Ludic pelotas gigantes </t>
  </si>
  <si>
    <t>Papeleria Luna material oficina</t>
  </si>
  <si>
    <t>Papeleria Luna material rifas</t>
  </si>
  <si>
    <t>Shers Barriles de Cerveza</t>
  </si>
  <si>
    <t>shers Barriles de Cerveza otras bebidas</t>
  </si>
  <si>
    <t>Pickin Pack material oficina</t>
  </si>
  <si>
    <t>Ferreteria Suiza surtido menaje</t>
  </si>
  <si>
    <t>Seguro responsabilidad civil</t>
  </si>
  <si>
    <t>Juan Miguel Lluch pirotecnia</t>
  </si>
  <si>
    <t xml:space="preserve">La Lluna de Valencia actuación pasacalles </t>
  </si>
  <si>
    <t>Exclessor Producciones La pato - musical</t>
  </si>
  <si>
    <t>Seguro</t>
  </si>
  <si>
    <t xml:space="preserve">Espamex frutos secos, encurtidos </t>
  </si>
  <si>
    <t>Agricola Canet leña paellas</t>
  </si>
  <si>
    <t xml:space="preserve">Trasnportes Jose Valera poste </t>
  </si>
  <si>
    <t>Consum gastos varios</t>
  </si>
  <si>
    <t>Deliccious ktring servicio mesas</t>
  </si>
  <si>
    <t>Deliccious ktring dia del niño</t>
  </si>
  <si>
    <t>Deliccious Ktring Inauguración recinto</t>
  </si>
  <si>
    <t>Green Gos batucada</t>
  </si>
  <si>
    <t>Deliccious Ktring dia de la torrá</t>
  </si>
  <si>
    <t>Montajes Sprint carteles</t>
  </si>
  <si>
    <t>Bonaque 10 Montaje entrada recinto</t>
  </si>
  <si>
    <t>Andres Micó megafonia recinto</t>
  </si>
  <si>
    <t>NO SE JUSTIFICA EL PAGO</t>
  </si>
  <si>
    <t xml:space="preserve">IMPORTE </t>
  </si>
  <si>
    <t>Sillas espectaculos Casino</t>
  </si>
  <si>
    <t>Sillas espectaculos Centro Cívico</t>
  </si>
  <si>
    <t>Memorias tecnicas plan de emergencia y cert.</t>
  </si>
  <si>
    <t>Servicio médico y ambulancias</t>
  </si>
  <si>
    <t>Seguro Toros</t>
  </si>
  <si>
    <t>Corales UMP</t>
  </si>
  <si>
    <t>Producción La Guardia - La Frontera</t>
  </si>
  <si>
    <t>Actuación La Guardia - La  Frontera</t>
  </si>
  <si>
    <t>SGAE La Guardia - La Frontera</t>
  </si>
  <si>
    <t>Alquiler escenario extra</t>
  </si>
  <si>
    <t>Electromur servicio eléctrico extra</t>
  </si>
  <si>
    <t xml:space="preserve">Actividades infantiles </t>
  </si>
  <si>
    <t>Vaselina cucañas</t>
  </si>
  <si>
    <t>Autobuses cucañas</t>
  </si>
  <si>
    <t>Regalos cucañas</t>
  </si>
  <si>
    <t>Presto Music concentración motera</t>
  </si>
  <si>
    <t>Presto Music concierto UMP</t>
  </si>
  <si>
    <t>3 Modulos y 12 wc quimicos</t>
  </si>
  <si>
    <t>1  Modulo y 1 modulo wc</t>
  </si>
  <si>
    <t>Reparaciones casetas desperfectos</t>
  </si>
  <si>
    <t>Danses Sagunt y Port</t>
  </si>
  <si>
    <t>TOTAL FIESTAS DEL PUERTO</t>
  </si>
  <si>
    <t>FIESTAS PATRONALES PUERTO DE SAGUNTO 2015</t>
  </si>
  <si>
    <t>Observaciones</t>
  </si>
  <si>
    <t>Ricardo Ferrandis Discomovil</t>
  </si>
  <si>
    <t xml:space="preserve">Garcia Gamón </t>
  </si>
  <si>
    <t>Garcia Gamón Ganado y paja autos locos</t>
  </si>
  <si>
    <t xml:space="preserve">Hnos Cali -raún Belda ganado </t>
  </si>
  <si>
    <t>Bous La Ribera Ganado</t>
  </si>
  <si>
    <t>Raúl Lorente Informe seguridad recinto</t>
  </si>
  <si>
    <t>Ferreteria Els Horts Llave y manguera</t>
  </si>
  <si>
    <t>El Paseo Horchata y fartons</t>
  </si>
  <si>
    <t>SGAE derechos de autor</t>
  </si>
  <si>
    <t xml:space="preserve">Mercadona Varios </t>
  </si>
  <si>
    <t>Javier Ramos Palau del Duc. Cena</t>
  </si>
  <si>
    <t>Duplicada</t>
  </si>
  <si>
    <t>150 €  No acreditan</t>
  </si>
  <si>
    <t>TOTAL JUSTIFICADO</t>
  </si>
  <si>
    <t>TOTAL JUSTIFICADO SIN OBSERVACIONES</t>
  </si>
  <si>
    <t>El Gallo Ganado</t>
  </si>
  <si>
    <t>Bous La Vila Gran Prix Ganado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</si>
</sst>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Border="1"/>
    <xf numFmtId="164" fontId="0" fillId="0" borderId="0" xfId="0" applyNumberFormat="1"/>
    <xf numFmtId="164" fontId="0" fillId="0" borderId="0" xfId="0" applyNumberFormat="1" applyBorder="1"/>
    <xf numFmtId="0" fontId="2" fillId="0" borderId="6" xfId="0" applyFont="1" applyBorder="1" applyAlignment="1">
      <alignment horizontal="justify" vertical="center" wrapText="1"/>
    </xf>
    <xf numFmtId="164" fontId="3" fillId="0" borderId="0" xfId="0" applyNumberFormat="1" applyFont="1"/>
    <xf numFmtId="0" fontId="3" fillId="0" borderId="0" xfId="0" applyFont="1"/>
    <xf numFmtId="0" fontId="4" fillId="0" borderId="0" xfId="0" applyFont="1"/>
    <xf numFmtId="0" fontId="2" fillId="0" borderId="6" xfId="0" applyFont="1" applyFill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3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vertical="center" wrapText="1"/>
    </xf>
    <xf numFmtId="164" fontId="0" fillId="0" borderId="11" xfId="0" applyNumberFormat="1" applyBorder="1"/>
    <xf numFmtId="0" fontId="2" fillId="0" borderId="3" xfId="0" applyFont="1" applyBorder="1" applyAlignment="1">
      <alignment horizontal="justify" vertical="center" wrapText="1"/>
    </xf>
    <xf numFmtId="0" fontId="0" fillId="0" borderId="3" xfId="0" applyBorder="1" applyAlignment="1">
      <alignment vertical="top" wrapText="1"/>
    </xf>
    <xf numFmtId="0" fontId="3" fillId="0" borderId="5" xfId="0" applyFont="1" applyBorder="1" applyAlignment="1">
      <alignment horizontal="right"/>
    </xf>
    <xf numFmtId="164" fontId="3" fillId="0" borderId="1" xfId="0" applyNumberFormat="1" applyFont="1" applyBorder="1"/>
    <xf numFmtId="0" fontId="2" fillId="0" borderId="13" xfId="0" applyFont="1" applyFill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164" fontId="2" fillId="0" borderId="11" xfId="0" applyNumberFormat="1" applyFont="1" applyFill="1" applyBorder="1" applyAlignment="1">
      <alignment horizontal="right" vertical="center"/>
    </xf>
    <xf numFmtId="164" fontId="0" fillId="0" borderId="11" xfId="0" applyNumberFormat="1" applyBorder="1" applyAlignment="1">
      <alignment horizontal="right"/>
    </xf>
    <xf numFmtId="164" fontId="2" fillId="0" borderId="11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 wrapText="1"/>
    </xf>
    <xf numFmtId="0" fontId="0" fillId="0" borderId="5" xfId="0" applyBorder="1"/>
    <xf numFmtId="164" fontId="4" fillId="0" borderId="0" xfId="0" applyNumberFormat="1" applyFont="1"/>
    <xf numFmtId="164" fontId="0" fillId="0" borderId="15" xfId="0" applyNumberFormat="1" applyBorder="1"/>
    <xf numFmtId="164" fontId="0" fillId="0" borderId="6" xfId="0" applyNumberFormat="1" applyBorder="1"/>
    <xf numFmtId="164" fontId="0" fillId="0" borderId="6" xfId="0" applyNumberFormat="1" applyFill="1" applyBorder="1"/>
    <xf numFmtId="164" fontId="0" fillId="0" borderId="8" xfId="0" applyNumberFormat="1" applyBorder="1"/>
    <xf numFmtId="0" fontId="0" fillId="0" borderId="3" xfId="0" applyBorder="1"/>
    <xf numFmtId="0" fontId="0" fillId="0" borderId="3" xfId="0" applyFill="1" applyBorder="1"/>
    <xf numFmtId="164" fontId="0" fillId="0" borderId="19" xfId="0" applyNumberFormat="1" applyBorder="1"/>
    <xf numFmtId="164" fontId="0" fillId="0" borderId="20" xfId="0" applyNumberFormat="1" applyBorder="1"/>
    <xf numFmtId="164" fontId="0" fillId="0" borderId="21" xfId="0" applyNumberFormat="1" applyBorder="1"/>
    <xf numFmtId="0" fontId="6" fillId="0" borderId="4" xfId="0" applyFont="1" applyBorder="1" applyAlignment="1">
      <alignment horizontal="center" wrapText="1"/>
    </xf>
    <xf numFmtId="164" fontId="0" fillId="0" borderId="15" xfId="0" applyNumberFormat="1" applyBorder="1" applyAlignment="1">
      <alignment horizontal="center"/>
    </xf>
    <xf numFmtId="0" fontId="4" fillId="0" borderId="22" xfId="0" applyFont="1" applyBorder="1" applyAlignment="1">
      <alignment horizontal="right"/>
    </xf>
    <xf numFmtId="164" fontId="4" fillId="0" borderId="23" xfId="0" applyNumberFormat="1" applyFont="1" applyBorder="1"/>
    <xf numFmtId="164" fontId="4" fillId="0" borderId="26" xfId="0" applyNumberFormat="1" applyFont="1" applyBorder="1"/>
    <xf numFmtId="0" fontId="4" fillId="0" borderId="29" xfId="0" applyFont="1" applyBorder="1" applyAlignment="1">
      <alignment horizontal="right"/>
    </xf>
    <xf numFmtId="164" fontId="4" fillId="0" borderId="24" xfId="0" applyNumberFormat="1" applyFont="1" applyBorder="1" applyAlignment="1">
      <alignment horizontal="right"/>
    </xf>
    <xf numFmtId="0" fontId="0" fillId="0" borderId="7" xfId="0" applyBorder="1"/>
    <xf numFmtId="0" fontId="0" fillId="0" borderId="18" xfId="0" applyBorder="1"/>
    <xf numFmtId="164" fontId="0" fillId="0" borderId="14" xfId="0" applyNumberFormat="1" applyBorder="1"/>
    <xf numFmtId="164" fontId="0" fillId="0" borderId="1" xfId="0" applyNumberFormat="1" applyBorder="1"/>
    <xf numFmtId="0" fontId="0" fillId="0" borderId="30" xfId="0" applyBorder="1"/>
    <xf numFmtId="0" fontId="0" fillId="0" borderId="9" xfId="0" applyBorder="1"/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6" fillId="0" borderId="31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2" fillId="0" borderId="32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6" xfId="0" applyFont="1" applyFill="1" applyBorder="1" applyAlignment="1">
      <alignment horizontal="left" vertical="center" wrapText="1"/>
    </xf>
    <xf numFmtId="164" fontId="1" fillId="0" borderId="11" xfId="0" applyNumberFormat="1" applyFont="1" applyBorder="1"/>
    <xf numFmtId="0" fontId="0" fillId="0" borderId="33" xfId="0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8" fillId="0" borderId="34" xfId="0" applyFont="1" applyFill="1" applyBorder="1" applyAlignment="1">
      <alignment horizontal="justify" vertical="center" wrapText="1"/>
    </xf>
    <xf numFmtId="0" fontId="0" fillId="0" borderId="13" xfId="0" applyBorder="1"/>
    <xf numFmtId="0" fontId="2" fillId="0" borderId="10" xfId="0" applyFont="1" applyFill="1" applyBorder="1" applyAlignment="1">
      <alignment horizontal="left" vertical="center" wrapText="1"/>
    </xf>
    <xf numFmtId="164" fontId="1" fillId="0" borderId="35" xfId="0" applyNumberFormat="1" applyFont="1" applyBorder="1"/>
    <xf numFmtId="0" fontId="2" fillId="0" borderId="2" xfId="0" applyFont="1" applyFill="1" applyBorder="1" applyAlignment="1">
      <alignment horizontal="justify" vertical="center" wrapText="1"/>
    </xf>
    <xf numFmtId="0" fontId="8" fillId="0" borderId="17" xfId="0" applyFont="1" applyFill="1" applyBorder="1" applyAlignment="1">
      <alignment horizontal="justify" vertical="center" wrapText="1"/>
    </xf>
    <xf numFmtId="164" fontId="3" fillId="0" borderId="4" xfId="0" applyNumberFormat="1" applyFont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56"/>
  <sheetViews>
    <sheetView topLeftCell="A38" zoomScale="200" workbookViewId="0">
      <selection activeCell="G41" sqref="G41"/>
    </sheetView>
  </sheetViews>
  <sheetFormatPr baseColWidth="10" defaultRowHeight="15" x14ac:dyDescent="0.2"/>
  <cols>
    <col min="1" max="1" width="5.33203125" customWidth="1"/>
    <col min="2" max="2" width="44.5" customWidth="1"/>
    <col min="3" max="3" width="12.1640625" customWidth="1"/>
    <col min="4" max="4" width="17.33203125" customWidth="1"/>
    <col min="5" max="5" width="34.6640625" customWidth="1"/>
    <col min="6" max="6" width="23.5" customWidth="1"/>
  </cols>
  <sheetData>
    <row r="1" spans="1:6" ht="25" thickBot="1" x14ac:dyDescent="0.35">
      <c r="A1" s="7"/>
      <c r="B1" s="51" t="s">
        <v>56</v>
      </c>
      <c r="C1" s="51"/>
      <c r="D1" s="51"/>
      <c r="E1" s="51"/>
      <c r="F1" s="51"/>
    </row>
    <row r="2" spans="1:6" ht="19" x14ac:dyDescent="0.25">
      <c r="A2" s="52" t="s">
        <v>59</v>
      </c>
      <c r="B2" s="53"/>
      <c r="C2" s="54"/>
      <c r="D2" s="7"/>
      <c r="E2" s="52" t="s">
        <v>60</v>
      </c>
      <c r="F2" s="54"/>
    </row>
    <row r="3" spans="1:6" x14ac:dyDescent="0.2">
      <c r="A3" s="18" t="s">
        <v>0</v>
      </c>
      <c r="B3" s="8" t="s">
        <v>57</v>
      </c>
      <c r="C3" s="11" t="s">
        <v>1</v>
      </c>
      <c r="D3" s="63"/>
      <c r="E3" s="10" t="s">
        <v>58</v>
      </c>
      <c r="F3" s="11" t="s">
        <v>1</v>
      </c>
    </row>
    <row r="4" spans="1:6" x14ac:dyDescent="0.2">
      <c r="A4" s="19">
        <v>1</v>
      </c>
      <c r="B4" s="4" t="s">
        <v>2</v>
      </c>
      <c r="C4" s="20">
        <v>7000</v>
      </c>
      <c r="D4" s="64"/>
      <c r="E4" s="12" t="s">
        <v>31</v>
      </c>
      <c r="F4" s="13">
        <v>2178</v>
      </c>
    </row>
    <row r="5" spans="1:6" x14ac:dyDescent="0.2">
      <c r="A5" s="19" t="s">
        <v>3</v>
      </c>
      <c r="B5" s="4" t="s">
        <v>2</v>
      </c>
      <c r="C5" s="20">
        <v>28000</v>
      </c>
      <c r="D5" s="64"/>
      <c r="E5" s="10" t="s">
        <v>32</v>
      </c>
      <c r="F5" s="13">
        <v>265</v>
      </c>
    </row>
    <row r="6" spans="1:6" ht="16" x14ac:dyDescent="0.2">
      <c r="A6" s="74">
        <v>3</v>
      </c>
      <c r="B6" s="72" t="s">
        <v>148</v>
      </c>
      <c r="C6" s="73">
        <v>1270</v>
      </c>
      <c r="D6" s="64"/>
      <c r="E6" s="10" t="s">
        <v>33</v>
      </c>
      <c r="F6" s="13">
        <v>9740</v>
      </c>
    </row>
    <row r="7" spans="1:6" x14ac:dyDescent="0.2">
      <c r="A7" s="18">
        <v>4</v>
      </c>
      <c r="B7" s="62" t="s">
        <v>148</v>
      </c>
      <c r="C7" s="3">
        <v>847</v>
      </c>
      <c r="D7" s="64"/>
      <c r="E7" s="14" t="s">
        <v>34</v>
      </c>
      <c r="F7" s="13">
        <v>3255</v>
      </c>
    </row>
    <row r="8" spans="1:6" x14ac:dyDescent="0.2">
      <c r="A8" s="75" t="s">
        <v>4</v>
      </c>
      <c r="B8" s="9" t="s">
        <v>5</v>
      </c>
      <c r="C8" s="20">
        <v>150</v>
      </c>
      <c r="D8" s="64" t="s">
        <v>147</v>
      </c>
      <c r="E8" s="14" t="s">
        <v>35</v>
      </c>
      <c r="F8" s="13">
        <v>3000</v>
      </c>
    </row>
    <row r="9" spans="1:6" x14ac:dyDescent="0.2">
      <c r="A9" s="19" t="s">
        <v>6</v>
      </c>
      <c r="B9" s="4" t="s">
        <v>7</v>
      </c>
      <c r="C9" s="21">
        <v>3000</v>
      </c>
      <c r="D9" s="65"/>
      <c r="E9" s="14" t="s">
        <v>36</v>
      </c>
      <c r="F9" s="13">
        <v>3000</v>
      </c>
    </row>
    <row r="10" spans="1:6" x14ac:dyDescent="0.2">
      <c r="A10" s="19" t="s">
        <v>8</v>
      </c>
      <c r="B10" s="4" t="s">
        <v>9</v>
      </c>
      <c r="C10" s="21">
        <v>3000</v>
      </c>
      <c r="D10" s="65"/>
      <c r="E10" s="14" t="s">
        <v>37</v>
      </c>
      <c r="F10" s="13">
        <v>180</v>
      </c>
    </row>
    <row r="11" spans="1:6" x14ac:dyDescent="0.2">
      <c r="A11" s="19">
        <v>9</v>
      </c>
      <c r="B11" s="4" t="s">
        <v>149</v>
      </c>
      <c r="C11" s="21">
        <v>850</v>
      </c>
      <c r="D11" s="64"/>
      <c r="E11" s="14" t="s">
        <v>38</v>
      </c>
      <c r="F11" s="13">
        <v>7659.3</v>
      </c>
    </row>
    <row r="12" spans="1:6" x14ac:dyDescent="0.2">
      <c r="A12" s="19" t="s">
        <v>10</v>
      </c>
      <c r="B12" s="4" t="s">
        <v>11</v>
      </c>
      <c r="C12" s="20">
        <v>1500</v>
      </c>
      <c r="D12" s="66"/>
      <c r="E12" s="14" t="s">
        <v>39</v>
      </c>
      <c r="F12" s="13">
        <v>15730</v>
      </c>
    </row>
    <row r="13" spans="1:6" x14ac:dyDescent="0.2">
      <c r="A13" s="19">
        <v>10</v>
      </c>
      <c r="B13" s="4" t="s">
        <v>12</v>
      </c>
      <c r="C13" s="22">
        <v>3000</v>
      </c>
      <c r="D13" s="67"/>
      <c r="E13" s="14" t="s">
        <v>40</v>
      </c>
      <c r="F13" s="13">
        <v>1179.75</v>
      </c>
    </row>
    <row r="14" spans="1:6" x14ac:dyDescent="0.2">
      <c r="A14" s="19">
        <v>11</v>
      </c>
      <c r="B14" s="4" t="s">
        <v>150</v>
      </c>
      <c r="C14" s="22">
        <v>1668</v>
      </c>
      <c r="D14" s="67"/>
      <c r="E14" s="14" t="s">
        <v>41</v>
      </c>
      <c r="F14" s="13">
        <v>487.12</v>
      </c>
    </row>
    <row r="15" spans="1:6" x14ac:dyDescent="0.2">
      <c r="A15" s="19">
        <v>12</v>
      </c>
      <c r="B15" s="4" t="s">
        <v>13</v>
      </c>
      <c r="C15" s="23">
        <v>3000</v>
      </c>
      <c r="D15" s="67"/>
      <c r="E15" s="14" t="s">
        <v>42</v>
      </c>
      <c r="F15" s="13">
        <v>544.5</v>
      </c>
    </row>
    <row r="16" spans="1:6" x14ac:dyDescent="0.2">
      <c r="A16" s="19">
        <v>13</v>
      </c>
      <c r="B16" s="4" t="s">
        <v>151</v>
      </c>
      <c r="C16" s="23">
        <v>1000.67</v>
      </c>
      <c r="D16" s="67"/>
      <c r="E16" s="14" t="s">
        <v>43</v>
      </c>
      <c r="F16" s="13">
        <v>4140.74</v>
      </c>
    </row>
    <row r="17" spans="1:6" ht="17.25" customHeight="1" x14ac:dyDescent="0.2">
      <c r="A17" s="19">
        <v>14</v>
      </c>
      <c r="B17" s="4" t="s">
        <v>14</v>
      </c>
      <c r="C17" s="23">
        <v>4100</v>
      </c>
      <c r="D17" s="67"/>
      <c r="E17" s="14" t="s">
        <v>44</v>
      </c>
      <c r="F17" s="13">
        <v>3695.56</v>
      </c>
    </row>
    <row r="18" spans="1:6" x14ac:dyDescent="0.2">
      <c r="A18" s="19">
        <v>15</v>
      </c>
      <c r="B18" s="4" t="s">
        <v>152</v>
      </c>
      <c r="C18" s="23">
        <v>1000</v>
      </c>
      <c r="D18" s="67"/>
      <c r="E18" s="14" t="s">
        <v>45</v>
      </c>
      <c r="F18" s="13">
        <v>1029</v>
      </c>
    </row>
    <row r="19" spans="1:6" x14ac:dyDescent="0.2">
      <c r="A19" s="19">
        <v>16</v>
      </c>
      <c r="B19" s="4" t="s">
        <v>15</v>
      </c>
      <c r="C19" s="23">
        <v>3000</v>
      </c>
      <c r="D19" s="67"/>
      <c r="E19" s="14" t="s">
        <v>46</v>
      </c>
      <c r="F19" s="13">
        <v>80.099999999999994</v>
      </c>
    </row>
    <row r="20" spans="1:6" x14ac:dyDescent="0.2">
      <c r="A20" s="19">
        <v>17</v>
      </c>
      <c r="B20" s="4" t="s">
        <v>16</v>
      </c>
      <c r="C20" s="23">
        <v>1185</v>
      </c>
      <c r="D20" s="67"/>
      <c r="E20" s="14" t="s">
        <v>47</v>
      </c>
      <c r="F20" s="13">
        <v>564.99</v>
      </c>
    </row>
    <row r="21" spans="1:6" x14ac:dyDescent="0.2">
      <c r="A21" s="19">
        <v>18</v>
      </c>
      <c r="B21" s="4" t="s">
        <v>164</v>
      </c>
      <c r="C21" s="23">
        <v>3630</v>
      </c>
      <c r="D21" s="67"/>
      <c r="E21" s="14" t="s">
        <v>47</v>
      </c>
      <c r="F21" s="13">
        <v>21.1</v>
      </c>
    </row>
    <row r="22" spans="1:6" x14ac:dyDescent="0.2">
      <c r="A22" s="19">
        <v>19</v>
      </c>
      <c r="B22" s="4" t="s">
        <v>17</v>
      </c>
      <c r="C22" s="23">
        <v>5000</v>
      </c>
      <c r="D22" s="67"/>
      <c r="E22" s="14" t="s">
        <v>47</v>
      </c>
      <c r="F22" s="13">
        <v>129.62</v>
      </c>
    </row>
    <row r="23" spans="1:6" x14ac:dyDescent="0.2">
      <c r="A23" s="19">
        <v>20</v>
      </c>
      <c r="B23" s="4" t="s">
        <v>163</v>
      </c>
      <c r="C23" s="23">
        <v>2100</v>
      </c>
      <c r="D23" s="67"/>
      <c r="E23" s="14" t="s">
        <v>48</v>
      </c>
      <c r="F23" s="13">
        <v>2500</v>
      </c>
    </row>
    <row r="24" spans="1:6" x14ac:dyDescent="0.2">
      <c r="A24" s="19">
        <v>21</v>
      </c>
      <c r="B24" s="4" t="s">
        <v>153</v>
      </c>
      <c r="C24" s="23">
        <v>800</v>
      </c>
      <c r="D24" s="67"/>
      <c r="E24" s="14" t="s">
        <v>49</v>
      </c>
      <c r="F24" s="13">
        <v>226.88</v>
      </c>
    </row>
    <row r="25" spans="1:6" x14ac:dyDescent="0.2">
      <c r="A25" s="19">
        <v>22</v>
      </c>
      <c r="B25" s="4" t="s">
        <v>18</v>
      </c>
      <c r="C25" s="23">
        <v>554.1</v>
      </c>
      <c r="D25" s="67"/>
      <c r="E25" s="14" t="s">
        <v>50</v>
      </c>
      <c r="F25" s="13">
        <v>5462.05</v>
      </c>
    </row>
    <row r="26" spans="1:6" x14ac:dyDescent="0.2">
      <c r="A26" s="19">
        <v>23</v>
      </c>
      <c r="B26" s="4" t="s">
        <v>18</v>
      </c>
      <c r="C26" s="23">
        <v>265</v>
      </c>
      <c r="D26" s="67"/>
      <c r="E26" s="14" t="s">
        <v>51</v>
      </c>
      <c r="F26" s="13">
        <v>4868.7700000000004</v>
      </c>
    </row>
    <row r="27" spans="1:6" x14ac:dyDescent="0.2">
      <c r="A27" s="19">
        <v>24</v>
      </c>
      <c r="B27" s="4" t="s">
        <v>18</v>
      </c>
      <c r="C27" s="23">
        <v>235.65</v>
      </c>
      <c r="D27" s="67"/>
      <c r="E27" s="14" t="s">
        <v>52</v>
      </c>
      <c r="F27" s="13">
        <v>750</v>
      </c>
    </row>
    <row r="28" spans="1:6" x14ac:dyDescent="0.2">
      <c r="A28" s="19">
        <v>25</v>
      </c>
      <c r="B28" s="4" t="s">
        <v>19</v>
      </c>
      <c r="C28" s="23">
        <v>6930</v>
      </c>
      <c r="D28" s="67"/>
      <c r="E28" s="14"/>
      <c r="F28" s="13"/>
    </row>
    <row r="29" spans="1:6" x14ac:dyDescent="0.2">
      <c r="A29" s="19">
        <v>26</v>
      </c>
      <c r="B29" s="4" t="s">
        <v>154</v>
      </c>
      <c r="C29" s="23">
        <v>38.700000000000003</v>
      </c>
      <c r="D29" s="67"/>
      <c r="E29" s="14"/>
      <c r="F29" s="13"/>
    </row>
    <row r="30" spans="1:6" x14ac:dyDescent="0.2">
      <c r="A30" s="19">
        <v>27</v>
      </c>
      <c r="B30" s="4" t="s">
        <v>155</v>
      </c>
      <c r="C30" s="23">
        <v>324.06</v>
      </c>
      <c r="D30" s="67"/>
      <c r="E30" s="15"/>
      <c r="F30" s="13"/>
    </row>
    <row r="31" spans="1:6" x14ac:dyDescent="0.2">
      <c r="A31" s="19">
        <v>28</v>
      </c>
      <c r="B31" s="4" t="s">
        <v>28</v>
      </c>
      <c r="C31" s="23">
        <v>168</v>
      </c>
      <c r="D31" s="67"/>
      <c r="E31" s="14"/>
      <c r="F31" s="13"/>
    </row>
    <row r="32" spans="1:6" x14ac:dyDescent="0.2">
      <c r="A32" s="19">
        <v>29</v>
      </c>
      <c r="B32" s="4" t="s">
        <v>156</v>
      </c>
      <c r="C32" s="23">
        <v>2219.14</v>
      </c>
      <c r="D32" s="67"/>
      <c r="E32" s="14"/>
      <c r="F32" s="13"/>
    </row>
    <row r="33" spans="1:6" x14ac:dyDescent="0.2">
      <c r="A33" s="19">
        <v>30</v>
      </c>
      <c r="B33" s="4" t="s">
        <v>20</v>
      </c>
      <c r="C33" s="23">
        <v>390.39</v>
      </c>
      <c r="D33" s="67" t="s">
        <v>147</v>
      </c>
      <c r="E33" s="14"/>
      <c r="F33" s="13"/>
    </row>
    <row r="34" spans="1:6" x14ac:dyDescent="0.2">
      <c r="A34" s="19">
        <v>31</v>
      </c>
      <c r="B34" s="4" t="s">
        <v>21</v>
      </c>
      <c r="C34" s="23">
        <v>153.12</v>
      </c>
      <c r="D34" s="67" t="s">
        <v>147</v>
      </c>
      <c r="E34" s="14"/>
      <c r="F34" s="13"/>
    </row>
    <row r="35" spans="1:6" x14ac:dyDescent="0.2">
      <c r="A35" s="19">
        <v>32</v>
      </c>
      <c r="B35" s="4" t="s">
        <v>22</v>
      </c>
      <c r="C35" s="23">
        <v>4350</v>
      </c>
      <c r="D35" s="67" t="s">
        <v>160</v>
      </c>
      <c r="E35" s="14"/>
      <c r="F35" s="13"/>
    </row>
    <row r="36" spans="1:6" x14ac:dyDescent="0.2">
      <c r="A36" s="19">
        <v>33</v>
      </c>
      <c r="B36" s="4" t="s">
        <v>23</v>
      </c>
      <c r="C36" s="23">
        <v>1600</v>
      </c>
      <c r="D36" s="67" t="s">
        <v>147</v>
      </c>
      <c r="E36" s="14"/>
      <c r="F36" s="13"/>
    </row>
    <row r="37" spans="1:6" x14ac:dyDescent="0.2">
      <c r="A37" s="19">
        <v>34</v>
      </c>
      <c r="B37" s="4" t="s">
        <v>24</v>
      </c>
      <c r="C37" s="23">
        <v>199.94</v>
      </c>
      <c r="D37" s="67" t="s">
        <v>147</v>
      </c>
      <c r="E37" s="14"/>
      <c r="F37" s="13"/>
    </row>
    <row r="38" spans="1:6" ht="17" thickBot="1" x14ac:dyDescent="0.25">
      <c r="A38" s="19">
        <v>35</v>
      </c>
      <c r="B38" s="4" t="s">
        <v>25</v>
      </c>
      <c r="C38" s="23">
        <v>2.15</v>
      </c>
      <c r="D38" s="67" t="s">
        <v>147</v>
      </c>
      <c r="E38" s="16" t="s">
        <v>55</v>
      </c>
      <c r="F38" s="17">
        <f>SUM(F4:F30)</f>
        <v>70687.48</v>
      </c>
    </row>
    <row r="39" spans="1:6" x14ac:dyDescent="0.2">
      <c r="A39" s="19">
        <v>36</v>
      </c>
      <c r="B39" s="4" t="s">
        <v>26</v>
      </c>
      <c r="C39" s="23">
        <v>29.68</v>
      </c>
      <c r="D39" s="67" t="s">
        <v>147</v>
      </c>
      <c r="F39" s="2"/>
    </row>
    <row r="40" spans="1:6" ht="16" x14ac:dyDescent="0.2">
      <c r="A40" s="19">
        <v>37</v>
      </c>
      <c r="B40" s="4" t="s">
        <v>25</v>
      </c>
      <c r="C40" s="23">
        <v>1.82</v>
      </c>
      <c r="D40" s="68" t="s">
        <v>147</v>
      </c>
    </row>
    <row r="41" spans="1:6" ht="16" x14ac:dyDescent="0.2">
      <c r="A41" s="19">
        <v>38</v>
      </c>
      <c r="B41" s="4" t="s">
        <v>26</v>
      </c>
      <c r="C41" s="23">
        <v>25.4</v>
      </c>
      <c r="D41" s="69" t="s">
        <v>147</v>
      </c>
      <c r="E41" s="6" t="s">
        <v>53</v>
      </c>
      <c r="F41" s="5">
        <f>SUM(F38,C54)</f>
        <v>168108.69999999995</v>
      </c>
    </row>
    <row r="42" spans="1:6" x14ac:dyDescent="0.2">
      <c r="A42" s="19">
        <v>39</v>
      </c>
      <c r="B42" s="4" t="s">
        <v>25</v>
      </c>
      <c r="C42" s="23">
        <v>22.3</v>
      </c>
      <c r="D42" s="69" t="s">
        <v>147</v>
      </c>
    </row>
    <row r="43" spans="1:6" ht="16" x14ac:dyDescent="0.2">
      <c r="A43" s="19">
        <v>40</v>
      </c>
      <c r="B43" s="4" t="s">
        <v>157</v>
      </c>
      <c r="C43" s="23">
        <v>124.95</v>
      </c>
      <c r="D43" s="65"/>
      <c r="E43" s="6" t="s">
        <v>54</v>
      </c>
      <c r="F43" s="5">
        <f>SUM(C9:C27,F26,F7,F5)</f>
        <v>47277.19</v>
      </c>
    </row>
    <row r="44" spans="1:6" x14ac:dyDescent="0.2">
      <c r="A44" s="19">
        <v>41</v>
      </c>
      <c r="B44" s="4" t="s">
        <v>157</v>
      </c>
      <c r="C44" s="23">
        <v>76</v>
      </c>
      <c r="D44" s="70"/>
    </row>
    <row r="45" spans="1:6" x14ac:dyDescent="0.2">
      <c r="A45" s="19">
        <v>42</v>
      </c>
      <c r="B45" s="4" t="s">
        <v>157</v>
      </c>
      <c r="C45" s="23">
        <v>26.67</v>
      </c>
      <c r="D45" s="70"/>
    </row>
    <row r="46" spans="1:6" x14ac:dyDescent="0.2">
      <c r="A46" s="19">
        <v>43</v>
      </c>
      <c r="B46" s="4" t="s">
        <v>158</v>
      </c>
      <c r="C46" s="23">
        <v>638.5</v>
      </c>
      <c r="D46" s="65" t="s">
        <v>147</v>
      </c>
    </row>
    <row r="47" spans="1:6" x14ac:dyDescent="0.2">
      <c r="A47" s="19">
        <v>44</v>
      </c>
      <c r="B47" s="4" t="s">
        <v>25</v>
      </c>
      <c r="C47" s="23">
        <v>15.62</v>
      </c>
      <c r="D47" s="65" t="s">
        <v>147</v>
      </c>
    </row>
    <row r="48" spans="1:6" x14ac:dyDescent="0.2">
      <c r="A48" s="19">
        <v>45</v>
      </c>
      <c r="B48" s="4" t="s">
        <v>27</v>
      </c>
      <c r="C48" s="23">
        <v>99.2</v>
      </c>
      <c r="D48" s="65" t="s">
        <v>147</v>
      </c>
    </row>
    <row r="49" spans="1:4" x14ac:dyDescent="0.2">
      <c r="A49" s="19">
        <v>46</v>
      </c>
      <c r="B49" s="4" t="s">
        <v>28</v>
      </c>
      <c r="C49" s="23">
        <v>168</v>
      </c>
      <c r="D49" s="65" t="s">
        <v>159</v>
      </c>
    </row>
    <row r="50" spans="1:4" x14ac:dyDescent="0.2">
      <c r="A50" s="19">
        <v>47</v>
      </c>
      <c r="B50" s="4" t="s">
        <v>29</v>
      </c>
      <c r="C50" s="23">
        <v>3000</v>
      </c>
      <c r="D50" s="65" t="s">
        <v>147</v>
      </c>
    </row>
    <row r="51" spans="1:4" x14ac:dyDescent="0.2">
      <c r="A51" s="19">
        <v>48</v>
      </c>
      <c r="B51" s="4" t="s">
        <v>25</v>
      </c>
      <c r="C51" s="23">
        <v>2.0099999999999998</v>
      </c>
      <c r="D51" s="65" t="s">
        <v>147</v>
      </c>
    </row>
    <row r="52" spans="1:4" x14ac:dyDescent="0.2">
      <c r="A52" s="19">
        <v>49</v>
      </c>
      <c r="B52" s="4" t="s">
        <v>30</v>
      </c>
      <c r="C52" s="23">
        <v>660.15</v>
      </c>
      <c r="D52" s="65" t="s">
        <v>147</v>
      </c>
    </row>
    <row r="53" spans="1:4" ht="17" thickBot="1" x14ac:dyDescent="0.25">
      <c r="A53" s="77"/>
      <c r="B53" s="78"/>
      <c r="C53" s="79"/>
      <c r="D53" s="71"/>
    </row>
    <row r="54" spans="1:4" ht="16" x14ac:dyDescent="0.2">
      <c r="A54" s="80"/>
      <c r="B54" s="81" t="s">
        <v>161</v>
      </c>
      <c r="C54" s="82">
        <f>SUM(C4:C52)</f>
        <v>97421.219999999958</v>
      </c>
    </row>
    <row r="55" spans="1:4" ht="17" thickBot="1" x14ac:dyDescent="0.25">
      <c r="A55" s="24"/>
      <c r="B55" s="76" t="s">
        <v>162</v>
      </c>
      <c r="C55" s="17">
        <f>SUM(C4,C5,C6,C7,C9,C10,C12,C11,C13,C14,C15,C16,C17,C18,,C19,C20,C21,C22,C23,C24,C25,C26,C27,C28,C29,C30,C31,C32,C35,C43,C44,C45)</f>
        <v>90262.939999999988</v>
      </c>
    </row>
    <row r="56" spans="1:4" x14ac:dyDescent="0.2">
      <c r="C56" s="2"/>
    </row>
  </sheetData>
  <mergeCells count="3">
    <mergeCell ref="B1:F1"/>
    <mergeCell ref="A2:C2"/>
    <mergeCell ref="E2:F2"/>
  </mergeCells>
  <conditionalFormatting sqref="C12 C4:D5 D6:D8 C8 D11">
    <cfRule type="duplicateValues" dxfId="0" priority="1"/>
  </conditionalFormatting>
  <pageMargins left="0.25" right="0.25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79"/>
  <sheetViews>
    <sheetView tabSelected="1" topLeftCell="A8" zoomScale="189" workbookViewId="0">
      <selection activeCell="A74" sqref="A74"/>
    </sheetView>
  </sheetViews>
  <sheetFormatPr baseColWidth="10" defaultRowHeight="15" x14ac:dyDescent="0.2"/>
  <cols>
    <col min="1" max="1" width="57" customWidth="1"/>
    <col min="2" max="2" width="14.6640625" bestFit="1" customWidth="1"/>
    <col min="3" max="3" width="15.1640625" customWidth="1"/>
    <col min="4" max="4" width="48.5" customWidth="1"/>
    <col min="5" max="5" width="16.1640625" bestFit="1" customWidth="1"/>
  </cols>
  <sheetData>
    <row r="1" spans="1:5" ht="22" thickBot="1" x14ac:dyDescent="0.3">
      <c r="A1" s="55" t="s">
        <v>146</v>
      </c>
      <c r="B1" s="55"/>
      <c r="C1" s="55"/>
      <c r="D1" s="55"/>
      <c r="E1" s="55"/>
    </row>
    <row r="2" spans="1:5" ht="31.5" customHeight="1" thickBot="1" x14ac:dyDescent="0.3">
      <c r="A2" s="56" t="s">
        <v>61</v>
      </c>
      <c r="B2" s="57"/>
      <c r="C2" s="35" t="s">
        <v>122</v>
      </c>
      <c r="D2" s="58" t="s">
        <v>60</v>
      </c>
      <c r="E2" s="59"/>
    </row>
    <row r="3" spans="1:5" ht="16" thickBot="1" x14ac:dyDescent="0.25">
      <c r="A3" s="50" t="s">
        <v>57</v>
      </c>
      <c r="B3" s="60" t="s">
        <v>123</v>
      </c>
      <c r="C3" s="61"/>
      <c r="D3" s="48" t="s">
        <v>58</v>
      </c>
      <c r="E3" s="49" t="s">
        <v>1</v>
      </c>
    </row>
    <row r="4" spans="1:5" x14ac:dyDescent="0.2">
      <c r="A4" s="46" t="s">
        <v>62</v>
      </c>
      <c r="B4" s="29">
        <v>1100</v>
      </c>
      <c r="C4" s="36"/>
      <c r="D4" s="47" t="s">
        <v>124</v>
      </c>
      <c r="E4" s="29">
        <v>605</v>
      </c>
    </row>
    <row r="5" spans="1:5" x14ac:dyDescent="0.2">
      <c r="A5" s="30" t="s">
        <v>63</v>
      </c>
      <c r="B5" s="27">
        <v>2000</v>
      </c>
      <c r="C5" s="36"/>
      <c r="D5" s="42" t="s">
        <v>125</v>
      </c>
      <c r="E5" s="27">
        <v>435.6</v>
      </c>
    </row>
    <row r="6" spans="1:5" x14ac:dyDescent="0.2">
      <c r="A6" s="30" t="s">
        <v>64</v>
      </c>
      <c r="B6" s="27">
        <v>605</v>
      </c>
      <c r="C6" s="36"/>
      <c r="D6" s="42" t="s">
        <v>126</v>
      </c>
      <c r="E6" s="27">
        <v>500</v>
      </c>
    </row>
    <row r="7" spans="1:5" x14ac:dyDescent="0.2">
      <c r="A7" s="30" t="s">
        <v>65</v>
      </c>
      <c r="B7" s="27">
        <v>2000</v>
      </c>
      <c r="C7" s="26"/>
      <c r="D7" s="42" t="s">
        <v>127</v>
      </c>
      <c r="E7" s="27">
        <v>8940</v>
      </c>
    </row>
    <row r="8" spans="1:5" x14ac:dyDescent="0.2">
      <c r="A8" s="30" t="s">
        <v>67</v>
      </c>
      <c r="B8" s="27">
        <v>1500</v>
      </c>
      <c r="C8" s="26"/>
      <c r="D8" s="42" t="s">
        <v>128</v>
      </c>
      <c r="E8" s="27">
        <v>3720</v>
      </c>
    </row>
    <row r="9" spans="1:5" x14ac:dyDescent="0.2">
      <c r="A9" s="30" t="s">
        <v>66</v>
      </c>
      <c r="B9" s="27">
        <v>800</v>
      </c>
      <c r="C9" s="26"/>
      <c r="D9" s="42" t="s">
        <v>129</v>
      </c>
      <c r="E9" s="27">
        <v>2000</v>
      </c>
    </row>
    <row r="10" spans="1:5" x14ac:dyDescent="0.2">
      <c r="A10" s="30" t="s">
        <v>68</v>
      </c>
      <c r="B10" s="27">
        <v>2499.9899999999998</v>
      </c>
      <c r="C10" s="26"/>
      <c r="D10" s="42" t="s">
        <v>36</v>
      </c>
      <c r="E10" s="27">
        <v>4000</v>
      </c>
    </row>
    <row r="11" spans="1:5" x14ac:dyDescent="0.2">
      <c r="A11" s="30" t="s">
        <v>69</v>
      </c>
      <c r="B11" s="27">
        <v>800</v>
      </c>
      <c r="C11" s="26"/>
      <c r="D11" s="42" t="s">
        <v>37</v>
      </c>
      <c r="E11" s="27">
        <v>180</v>
      </c>
    </row>
    <row r="12" spans="1:5" x14ac:dyDescent="0.2">
      <c r="A12" s="30" t="s">
        <v>70</v>
      </c>
      <c r="B12" s="27">
        <v>800</v>
      </c>
      <c r="C12" s="26"/>
      <c r="D12" s="42" t="s">
        <v>130</v>
      </c>
      <c r="E12" s="27">
        <v>7520.15</v>
      </c>
    </row>
    <row r="13" spans="1:5" x14ac:dyDescent="0.2">
      <c r="A13" s="30" t="s">
        <v>71</v>
      </c>
      <c r="B13" s="27">
        <v>2000</v>
      </c>
      <c r="C13" s="26"/>
      <c r="D13" s="42" t="s">
        <v>131</v>
      </c>
      <c r="E13" s="27">
        <v>18634</v>
      </c>
    </row>
    <row r="14" spans="1:5" x14ac:dyDescent="0.2">
      <c r="A14" s="30" t="s">
        <v>72</v>
      </c>
      <c r="B14" s="27">
        <v>1750</v>
      </c>
      <c r="C14" s="26"/>
      <c r="D14" s="42" t="s">
        <v>132</v>
      </c>
      <c r="E14" s="27">
        <v>1270.5</v>
      </c>
    </row>
    <row r="15" spans="1:5" x14ac:dyDescent="0.2">
      <c r="A15" s="30" t="s">
        <v>73</v>
      </c>
      <c r="B15" s="27">
        <v>2000</v>
      </c>
      <c r="C15" s="26"/>
      <c r="D15" s="42" t="s">
        <v>133</v>
      </c>
      <c r="E15" s="27">
        <v>2220</v>
      </c>
    </row>
    <row r="16" spans="1:5" x14ac:dyDescent="0.2">
      <c r="A16" s="30" t="s">
        <v>74</v>
      </c>
      <c r="B16" s="27">
        <v>2000</v>
      </c>
      <c r="C16" s="26"/>
      <c r="D16" s="42" t="s">
        <v>41</v>
      </c>
      <c r="E16" s="27">
        <v>487.12</v>
      </c>
    </row>
    <row r="17" spans="1:5" x14ac:dyDescent="0.2">
      <c r="A17" s="30" t="s">
        <v>63</v>
      </c>
      <c r="B17" s="27">
        <v>1815</v>
      </c>
      <c r="C17" s="26"/>
      <c r="D17" s="42" t="s">
        <v>134</v>
      </c>
      <c r="E17" s="27">
        <v>4069.22</v>
      </c>
    </row>
    <row r="18" spans="1:5" x14ac:dyDescent="0.2">
      <c r="A18" s="30" t="s">
        <v>75</v>
      </c>
      <c r="B18" s="27">
        <v>1500</v>
      </c>
      <c r="C18" s="26"/>
      <c r="D18" s="42" t="s">
        <v>44</v>
      </c>
      <c r="E18" s="27">
        <v>2096.63</v>
      </c>
    </row>
    <row r="19" spans="1:5" x14ac:dyDescent="0.2">
      <c r="A19" s="30" t="s">
        <v>76</v>
      </c>
      <c r="B19" s="27">
        <v>800</v>
      </c>
      <c r="C19" s="26"/>
      <c r="D19" s="42" t="s">
        <v>135</v>
      </c>
      <c r="E19" s="27">
        <v>1029</v>
      </c>
    </row>
    <row r="20" spans="1:5" x14ac:dyDescent="0.2">
      <c r="A20" s="30" t="s">
        <v>77</v>
      </c>
      <c r="B20" s="27">
        <v>800</v>
      </c>
      <c r="C20" s="26"/>
      <c r="D20" s="42" t="s">
        <v>136</v>
      </c>
      <c r="E20" s="27">
        <v>127.97</v>
      </c>
    </row>
    <row r="21" spans="1:5" x14ac:dyDescent="0.2">
      <c r="A21" s="30" t="s">
        <v>78</v>
      </c>
      <c r="B21" s="27">
        <v>84</v>
      </c>
      <c r="C21" s="26"/>
      <c r="D21" s="42" t="s">
        <v>137</v>
      </c>
      <c r="E21" s="27">
        <v>594</v>
      </c>
    </row>
    <row r="22" spans="1:5" x14ac:dyDescent="0.2">
      <c r="A22" s="30" t="s">
        <v>78</v>
      </c>
      <c r="B22" s="27">
        <v>747</v>
      </c>
      <c r="C22" s="26"/>
      <c r="D22" s="42" t="s">
        <v>138</v>
      </c>
      <c r="E22" s="27">
        <v>1930.01</v>
      </c>
    </row>
    <row r="23" spans="1:5" x14ac:dyDescent="0.2">
      <c r="A23" s="30" t="s">
        <v>79</v>
      </c>
      <c r="B23" s="27">
        <v>747</v>
      </c>
      <c r="C23" s="26"/>
      <c r="D23" s="42" t="s">
        <v>139</v>
      </c>
      <c r="E23" s="27">
        <v>470.02</v>
      </c>
    </row>
    <row r="24" spans="1:5" x14ac:dyDescent="0.2">
      <c r="A24" s="30" t="s">
        <v>80</v>
      </c>
      <c r="B24" s="27">
        <v>3500</v>
      </c>
      <c r="C24" s="13">
        <v>2950</v>
      </c>
      <c r="D24" s="42" t="s">
        <v>140</v>
      </c>
      <c r="E24" s="27">
        <v>713.6</v>
      </c>
    </row>
    <row r="25" spans="1:5" x14ac:dyDescent="0.2">
      <c r="A25" s="30" t="s">
        <v>81</v>
      </c>
      <c r="B25" s="27">
        <v>1817.7</v>
      </c>
      <c r="C25" s="33"/>
      <c r="D25" s="42" t="s">
        <v>141</v>
      </c>
      <c r="E25" s="27">
        <v>5462.05</v>
      </c>
    </row>
    <row r="26" spans="1:5" x14ac:dyDescent="0.2">
      <c r="A26" s="30" t="s">
        <v>82</v>
      </c>
      <c r="B26" s="27">
        <v>475</v>
      </c>
      <c r="C26" s="26"/>
      <c r="D26" s="42" t="s">
        <v>142</v>
      </c>
      <c r="E26" s="27">
        <v>3683.24</v>
      </c>
    </row>
    <row r="27" spans="1:5" x14ac:dyDescent="0.2">
      <c r="A27" s="30" t="s">
        <v>83</v>
      </c>
      <c r="B27" s="27">
        <v>2000</v>
      </c>
      <c r="C27" s="26"/>
      <c r="D27" s="42" t="s">
        <v>143</v>
      </c>
      <c r="E27" s="27">
        <v>1033.82</v>
      </c>
    </row>
    <row r="28" spans="1:5" x14ac:dyDescent="0.2">
      <c r="A28" s="30" t="s">
        <v>84</v>
      </c>
      <c r="B28" s="27">
        <v>49.95</v>
      </c>
      <c r="C28" s="26"/>
      <c r="D28" s="42" t="s">
        <v>144</v>
      </c>
      <c r="E28" s="27">
        <v>750</v>
      </c>
    </row>
    <row r="29" spans="1:5" x14ac:dyDescent="0.2">
      <c r="A29" s="30" t="s">
        <v>85</v>
      </c>
      <c r="B29" s="27">
        <v>399.18</v>
      </c>
      <c r="C29" s="26"/>
      <c r="D29" s="1"/>
      <c r="E29" s="26"/>
    </row>
    <row r="30" spans="1:5" x14ac:dyDescent="0.2">
      <c r="A30" s="30" t="s">
        <v>86</v>
      </c>
      <c r="B30" s="27">
        <v>302.5</v>
      </c>
      <c r="C30" s="26"/>
      <c r="D30" s="1"/>
      <c r="E30" s="26"/>
    </row>
    <row r="31" spans="1:5" x14ac:dyDescent="0.2">
      <c r="A31" s="30" t="s">
        <v>87</v>
      </c>
      <c r="B31" s="27">
        <v>1724.65</v>
      </c>
      <c r="C31" s="26"/>
      <c r="D31" s="1"/>
      <c r="E31" s="26"/>
    </row>
    <row r="32" spans="1:5" x14ac:dyDescent="0.2">
      <c r="A32" s="30" t="s">
        <v>87</v>
      </c>
      <c r="B32" s="27">
        <v>410.8</v>
      </c>
      <c r="C32" s="26"/>
      <c r="D32" s="1"/>
      <c r="E32" s="26"/>
    </row>
    <row r="33" spans="1:5" x14ac:dyDescent="0.2">
      <c r="A33" s="30" t="s">
        <v>88</v>
      </c>
      <c r="B33" s="27">
        <v>60</v>
      </c>
      <c r="C33" s="26"/>
      <c r="D33" s="1"/>
      <c r="E33" s="26"/>
    </row>
    <row r="34" spans="1:5" x14ac:dyDescent="0.2">
      <c r="A34" s="30" t="s">
        <v>89</v>
      </c>
      <c r="B34" s="27">
        <v>42.4</v>
      </c>
      <c r="C34" s="26"/>
      <c r="D34" s="1"/>
      <c r="E34" s="26"/>
    </row>
    <row r="35" spans="1:5" x14ac:dyDescent="0.2">
      <c r="A35" s="30" t="s">
        <v>90</v>
      </c>
      <c r="B35" s="27">
        <v>544.5</v>
      </c>
      <c r="C35" s="26"/>
      <c r="D35" s="1"/>
      <c r="E35" s="26"/>
    </row>
    <row r="36" spans="1:5" x14ac:dyDescent="0.2">
      <c r="A36" s="30" t="s">
        <v>91</v>
      </c>
      <c r="B36" s="27">
        <v>855.09</v>
      </c>
      <c r="C36" s="26"/>
      <c r="D36" s="1"/>
      <c r="E36" s="26"/>
    </row>
    <row r="37" spans="1:5" x14ac:dyDescent="0.2">
      <c r="A37" s="30" t="s">
        <v>91</v>
      </c>
      <c r="B37" s="27">
        <v>152.26</v>
      </c>
      <c r="C37" s="26"/>
      <c r="D37" s="1"/>
      <c r="E37" s="26"/>
    </row>
    <row r="38" spans="1:5" x14ac:dyDescent="0.2">
      <c r="A38" s="30" t="s">
        <v>92</v>
      </c>
      <c r="B38" s="27">
        <v>163.35</v>
      </c>
      <c r="C38" s="26"/>
      <c r="D38" s="1"/>
      <c r="E38" s="26"/>
    </row>
    <row r="39" spans="1:5" x14ac:dyDescent="0.2">
      <c r="A39" s="30" t="s">
        <v>93</v>
      </c>
      <c r="B39" s="27">
        <v>335.98</v>
      </c>
      <c r="C39" s="26"/>
      <c r="D39" s="1"/>
      <c r="E39" s="26"/>
    </row>
    <row r="40" spans="1:5" x14ac:dyDescent="0.2">
      <c r="A40" s="30" t="s">
        <v>94</v>
      </c>
      <c r="B40" s="27">
        <v>76.23</v>
      </c>
      <c r="C40" s="26"/>
      <c r="D40" s="1"/>
      <c r="E40" s="26"/>
    </row>
    <row r="41" spans="1:5" x14ac:dyDescent="0.2">
      <c r="A41" s="30" t="s">
        <v>95</v>
      </c>
      <c r="B41" s="27">
        <v>211.75</v>
      </c>
      <c r="C41" s="32"/>
      <c r="D41" s="1"/>
      <c r="E41" s="26"/>
    </row>
    <row r="42" spans="1:5" x14ac:dyDescent="0.2">
      <c r="A42" s="30" t="s">
        <v>96</v>
      </c>
      <c r="B42" s="27">
        <v>7000</v>
      </c>
      <c r="C42" s="34">
        <v>2075</v>
      </c>
      <c r="D42" s="1"/>
      <c r="E42" s="26"/>
    </row>
    <row r="43" spans="1:5" x14ac:dyDescent="0.2">
      <c r="A43" s="31" t="s">
        <v>97</v>
      </c>
      <c r="B43" s="28">
        <v>1786.43</v>
      </c>
      <c r="C43" s="33"/>
      <c r="D43" s="1"/>
      <c r="E43" s="26"/>
    </row>
    <row r="44" spans="1:5" x14ac:dyDescent="0.2">
      <c r="A44" s="30" t="s">
        <v>98</v>
      </c>
      <c r="B44" s="27">
        <v>169.4</v>
      </c>
      <c r="C44" s="26"/>
      <c r="D44" s="1"/>
      <c r="E44" s="26"/>
    </row>
    <row r="45" spans="1:5" x14ac:dyDescent="0.2">
      <c r="A45" s="30" t="s">
        <v>99</v>
      </c>
      <c r="B45" s="27">
        <v>53.89</v>
      </c>
      <c r="C45" s="26"/>
      <c r="D45" s="1"/>
      <c r="E45" s="26"/>
    </row>
    <row r="46" spans="1:5" x14ac:dyDescent="0.2">
      <c r="A46" s="30" t="s">
        <v>100</v>
      </c>
      <c r="B46" s="27">
        <v>65</v>
      </c>
      <c r="C46" s="26"/>
      <c r="D46" s="1"/>
      <c r="E46" s="26"/>
    </row>
    <row r="47" spans="1:5" x14ac:dyDescent="0.2">
      <c r="A47" s="30" t="s">
        <v>101</v>
      </c>
      <c r="B47" s="27">
        <v>804.05</v>
      </c>
      <c r="C47" s="26"/>
      <c r="D47" s="1"/>
      <c r="E47" s="26"/>
    </row>
    <row r="48" spans="1:5" x14ac:dyDescent="0.2">
      <c r="A48" s="30" t="s">
        <v>101</v>
      </c>
      <c r="B48" s="27">
        <v>146.63</v>
      </c>
      <c r="C48" s="26"/>
      <c r="D48" s="1"/>
      <c r="E48" s="26"/>
    </row>
    <row r="49" spans="1:5" x14ac:dyDescent="0.2">
      <c r="A49" s="30" t="s">
        <v>102</v>
      </c>
      <c r="B49" s="27">
        <v>854.27</v>
      </c>
      <c r="C49" s="26"/>
      <c r="D49" s="1"/>
      <c r="E49" s="26"/>
    </row>
    <row r="50" spans="1:5" x14ac:dyDescent="0.2">
      <c r="A50" s="30" t="s">
        <v>103</v>
      </c>
      <c r="B50" s="27">
        <v>34.01</v>
      </c>
      <c r="C50" s="26"/>
      <c r="D50" s="1"/>
      <c r="E50" s="26"/>
    </row>
    <row r="51" spans="1:5" x14ac:dyDescent="0.2">
      <c r="A51" s="30" t="s">
        <v>104</v>
      </c>
      <c r="B51" s="27">
        <v>15.15</v>
      </c>
      <c r="C51" s="26"/>
      <c r="D51" s="1"/>
      <c r="E51" s="26"/>
    </row>
    <row r="52" spans="1:5" x14ac:dyDescent="0.2">
      <c r="A52" s="30" t="s">
        <v>105</v>
      </c>
      <c r="B52" s="27">
        <v>795</v>
      </c>
      <c r="C52" s="32"/>
      <c r="D52" s="1"/>
      <c r="E52" s="26"/>
    </row>
    <row r="53" spans="1:5" x14ac:dyDescent="0.2">
      <c r="A53" s="30" t="s">
        <v>106</v>
      </c>
      <c r="B53" s="27">
        <v>12000</v>
      </c>
      <c r="C53" s="34">
        <v>2520</v>
      </c>
      <c r="D53" s="1"/>
      <c r="E53" s="26"/>
    </row>
    <row r="54" spans="1:5" x14ac:dyDescent="0.2">
      <c r="A54" s="30" t="s">
        <v>107</v>
      </c>
      <c r="B54" s="27">
        <v>500</v>
      </c>
      <c r="C54" s="34"/>
      <c r="D54" s="1"/>
      <c r="E54" s="26"/>
    </row>
    <row r="55" spans="1:5" x14ac:dyDescent="0.2">
      <c r="A55" s="30" t="s">
        <v>108</v>
      </c>
      <c r="B55" s="27">
        <v>6300</v>
      </c>
      <c r="C55" s="34">
        <v>6000</v>
      </c>
      <c r="D55" s="1"/>
      <c r="E55" s="26"/>
    </row>
    <row r="56" spans="1:5" x14ac:dyDescent="0.2">
      <c r="A56" s="30" t="s">
        <v>109</v>
      </c>
      <c r="B56" s="27">
        <v>97.01</v>
      </c>
      <c r="C56" s="33"/>
      <c r="D56" s="1"/>
      <c r="E56" s="26"/>
    </row>
    <row r="57" spans="1:5" x14ac:dyDescent="0.2">
      <c r="A57" s="30" t="s">
        <v>110</v>
      </c>
      <c r="B57" s="27">
        <v>99.79</v>
      </c>
      <c r="C57" s="26"/>
      <c r="D57" s="1"/>
      <c r="E57" s="26"/>
    </row>
    <row r="58" spans="1:5" x14ac:dyDescent="0.2">
      <c r="A58" s="30" t="s">
        <v>110</v>
      </c>
      <c r="B58" s="27">
        <v>49.76</v>
      </c>
      <c r="C58" s="26"/>
      <c r="D58" s="1"/>
      <c r="E58" s="26"/>
    </row>
    <row r="59" spans="1:5" x14ac:dyDescent="0.2">
      <c r="A59" s="30" t="s">
        <v>110</v>
      </c>
      <c r="B59" s="27">
        <v>96.42</v>
      </c>
      <c r="C59" s="26"/>
      <c r="D59" s="1"/>
      <c r="E59" s="26"/>
    </row>
    <row r="60" spans="1:5" x14ac:dyDescent="0.2">
      <c r="A60" s="30" t="s">
        <v>111</v>
      </c>
      <c r="B60" s="27">
        <v>1016</v>
      </c>
      <c r="C60" s="26"/>
      <c r="D60" s="1"/>
      <c r="E60" s="26"/>
    </row>
    <row r="61" spans="1:5" x14ac:dyDescent="0.2">
      <c r="A61" s="30" t="s">
        <v>112</v>
      </c>
      <c r="B61" s="27">
        <v>48.4</v>
      </c>
      <c r="C61" s="26"/>
      <c r="D61" s="1"/>
      <c r="E61" s="26"/>
    </row>
    <row r="62" spans="1:5" x14ac:dyDescent="0.2">
      <c r="A62" s="30" t="s">
        <v>113</v>
      </c>
      <c r="B62" s="27">
        <v>87.64</v>
      </c>
      <c r="C62" s="26"/>
      <c r="D62" s="1"/>
      <c r="E62" s="26"/>
    </row>
    <row r="63" spans="1:5" x14ac:dyDescent="0.2">
      <c r="A63" s="30" t="s">
        <v>113</v>
      </c>
      <c r="B63" s="27">
        <v>134.68</v>
      </c>
      <c r="C63" s="26"/>
      <c r="D63" s="1"/>
      <c r="E63" s="26"/>
    </row>
    <row r="64" spans="1:5" x14ac:dyDescent="0.2">
      <c r="A64" s="30" t="s">
        <v>114</v>
      </c>
      <c r="B64" s="27">
        <v>803.44</v>
      </c>
      <c r="C64" s="26"/>
      <c r="D64" s="1"/>
      <c r="E64" s="26"/>
    </row>
    <row r="65" spans="1:5" x14ac:dyDescent="0.2">
      <c r="A65" s="30" t="s">
        <v>115</v>
      </c>
      <c r="B65" s="27">
        <v>401.72</v>
      </c>
      <c r="C65" s="26"/>
      <c r="D65" s="1"/>
      <c r="E65" s="26"/>
    </row>
    <row r="66" spans="1:5" x14ac:dyDescent="0.2">
      <c r="A66" s="30" t="s">
        <v>116</v>
      </c>
      <c r="B66" s="27">
        <v>1337</v>
      </c>
      <c r="C66" s="26"/>
      <c r="D66" s="1"/>
      <c r="E66" s="26"/>
    </row>
    <row r="67" spans="1:5" x14ac:dyDescent="0.2">
      <c r="A67" s="30" t="s">
        <v>117</v>
      </c>
      <c r="B67" s="27">
        <v>1200</v>
      </c>
      <c r="C67" s="26"/>
      <c r="D67" s="1"/>
      <c r="E67" s="26"/>
    </row>
    <row r="68" spans="1:5" x14ac:dyDescent="0.2">
      <c r="A68" s="30" t="s">
        <v>117</v>
      </c>
      <c r="B68" s="27">
        <v>1500</v>
      </c>
      <c r="C68" s="26"/>
      <c r="D68" s="1"/>
      <c r="E68" s="26"/>
    </row>
    <row r="69" spans="1:5" x14ac:dyDescent="0.2">
      <c r="A69" s="30" t="s">
        <v>118</v>
      </c>
      <c r="B69" s="27">
        <v>1050</v>
      </c>
      <c r="C69" s="26"/>
      <c r="D69" s="1"/>
      <c r="E69" s="26"/>
    </row>
    <row r="70" spans="1:5" x14ac:dyDescent="0.2">
      <c r="A70" s="30" t="s">
        <v>119</v>
      </c>
      <c r="B70" s="27">
        <v>211.75</v>
      </c>
      <c r="C70" s="26"/>
      <c r="D70" s="1"/>
      <c r="E70" s="26"/>
    </row>
    <row r="71" spans="1:5" x14ac:dyDescent="0.2">
      <c r="A71" s="30" t="s">
        <v>120</v>
      </c>
      <c r="B71" s="27">
        <v>1200</v>
      </c>
      <c r="C71" s="26"/>
      <c r="D71" s="1"/>
      <c r="E71" s="26"/>
    </row>
    <row r="72" spans="1:5" x14ac:dyDescent="0.2">
      <c r="A72" s="30" t="s">
        <v>121</v>
      </c>
      <c r="B72" s="27">
        <v>650</v>
      </c>
      <c r="C72" s="26"/>
      <c r="D72" s="1"/>
      <c r="E72" s="26"/>
    </row>
    <row r="73" spans="1:5" ht="16" thickBot="1" x14ac:dyDescent="0.25">
      <c r="A73" s="43" t="s">
        <v>101</v>
      </c>
      <c r="B73" s="44">
        <v>254.1</v>
      </c>
      <c r="C73" s="45"/>
      <c r="D73" s="1"/>
      <c r="E73" s="26"/>
    </row>
    <row r="74" spans="1:5" ht="20" thickBot="1" x14ac:dyDescent="0.3">
      <c r="A74" s="37" t="s">
        <v>55</v>
      </c>
      <c r="B74" s="38">
        <f>SUM(B4:B73)</f>
        <v>80230.869999999981</v>
      </c>
      <c r="C74" s="39">
        <f>SUM(C41:C72)</f>
        <v>10595</v>
      </c>
      <c r="D74" s="40" t="s">
        <v>55</v>
      </c>
      <c r="E74" s="41">
        <f>SUM(E4:E30)</f>
        <v>72471.930000000008</v>
      </c>
    </row>
    <row r="77" spans="1:5" ht="19" x14ac:dyDescent="0.25">
      <c r="D77" s="7" t="s">
        <v>145</v>
      </c>
      <c r="E77" s="25">
        <f>SUM(B74,E74)</f>
        <v>152702.79999999999</v>
      </c>
    </row>
    <row r="79" spans="1:5" ht="19" x14ac:dyDescent="0.25">
      <c r="D79" s="7" t="s">
        <v>54</v>
      </c>
      <c r="E79" s="25">
        <f>SUM(B4:B24,B61,E6,E8,B72,B30)</f>
        <v>35068.89</v>
      </c>
    </row>
  </sheetData>
  <mergeCells count="4">
    <mergeCell ref="A1:E1"/>
    <mergeCell ref="A2:B2"/>
    <mergeCell ref="D2:E2"/>
    <mergeCell ref="B3:C3"/>
  </mergeCells>
  <pageMargins left="0.25" right="0.25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SAGUNTO</vt:lpstr>
      <vt:lpstr>PUERTO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Regidor (Sergio Moreno Montañez)</dc:creator>
  <cp:lastModifiedBy>Usuario de Microsoft Office</cp:lastModifiedBy>
  <cp:lastPrinted>2016-07-21T14:19:46Z</cp:lastPrinted>
  <dcterms:created xsi:type="dcterms:W3CDTF">2016-07-20T13:04:31Z</dcterms:created>
  <dcterms:modified xsi:type="dcterms:W3CDTF">2016-07-25T23:01:25Z</dcterms:modified>
</cp:coreProperties>
</file>